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User\Documents\Finance\Budgets\Budget Meeting 2020\"/>
    </mc:Choice>
  </mc:AlternateContent>
  <xr:revisionPtr revIDLastSave="0" documentId="13_ncr:1_{DB255915-68C1-4CE2-84DA-6F9246115C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B64" i="1"/>
  <c r="I58" i="1" l="1"/>
  <c r="I52" i="1"/>
  <c r="H44" i="1" l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I44" i="1"/>
  <c r="G44" i="1"/>
  <c r="I43" i="1"/>
  <c r="G43" i="1"/>
  <c r="I29" i="1"/>
  <c r="G29" i="1"/>
  <c r="I23" i="1"/>
  <c r="G23" i="1"/>
  <c r="I8" i="1"/>
  <c r="G8" i="1"/>
  <c r="F43" i="1" l="1"/>
  <c r="F29" i="1"/>
  <c r="F23" i="1"/>
  <c r="F8" i="1"/>
  <c r="F44" i="1" s="1"/>
  <c r="E43" i="1" l="1"/>
  <c r="E29" i="1"/>
  <c r="E23" i="1"/>
  <c r="E8" i="1"/>
  <c r="E44" i="1" l="1"/>
  <c r="D43" i="1" l="1"/>
  <c r="D29" i="1" l="1"/>
  <c r="D23" i="1"/>
  <c r="C23" i="1"/>
  <c r="D8" i="1"/>
  <c r="D44" i="1" l="1"/>
  <c r="B43" i="1"/>
  <c r="C43" i="1"/>
  <c r="B29" i="1" l="1"/>
  <c r="B23" i="1"/>
  <c r="B8" i="1"/>
  <c r="B44" i="1" l="1"/>
  <c r="C29" i="1"/>
  <c r="C8" i="1" l="1"/>
  <c r="C44" i="1" l="1"/>
</calcChain>
</file>

<file path=xl/sharedStrings.xml><?xml version="1.0" encoding="utf-8"?>
<sst xmlns="http://schemas.openxmlformats.org/spreadsheetml/2006/main" count="95" uniqueCount="85">
  <si>
    <t>Budget</t>
  </si>
  <si>
    <t>Actual</t>
  </si>
  <si>
    <t>Non Grant aided</t>
  </si>
  <si>
    <t>S137 village</t>
  </si>
  <si>
    <t>S137 donation</t>
  </si>
  <si>
    <t>sub-total</t>
  </si>
  <si>
    <t>Administration</t>
  </si>
  <si>
    <t>Clerks salary and PAYE</t>
  </si>
  <si>
    <t>Admin/stationery</t>
  </si>
  <si>
    <t>Phone and internet</t>
  </si>
  <si>
    <t>Training</t>
  </si>
  <si>
    <t>Clerks expenses</t>
  </si>
  <si>
    <t>Delegates expenses</t>
  </si>
  <si>
    <t>Chairmans expenses</t>
  </si>
  <si>
    <t>Insurance</t>
  </si>
  <si>
    <t>Audit</t>
  </si>
  <si>
    <t>Room Hire</t>
  </si>
  <si>
    <t>Subscriptions</t>
  </si>
  <si>
    <t>Legal costs</t>
  </si>
  <si>
    <t>Church and cemeteries</t>
  </si>
  <si>
    <t>Cemetery legal and admin</t>
  </si>
  <si>
    <t>Grass</t>
  </si>
  <si>
    <t>Water</t>
  </si>
  <si>
    <t>Maintenance</t>
  </si>
  <si>
    <t>Street cleaner</t>
  </si>
  <si>
    <t>Litter picker</t>
  </si>
  <si>
    <t>Recreation Ground</t>
  </si>
  <si>
    <t>Grass rec</t>
  </si>
  <si>
    <t>Allotments</t>
  </si>
  <si>
    <t>Loan payment</t>
  </si>
  <si>
    <t>Village maintenance</t>
  </si>
  <si>
    <t>Total</t>
  </si>
  <si>
    <t>Village</t>
  </si>
  <si>
    <t>Unbudgeted Contingencies</t>
  </si>
  <si>
    <t>Grass verges</t>
  </si>
  <si>
    <t>Electricity</t>
  </si>
  <si>
    <t>Special Projects</t>
  </si>
  <si>
    <t>Fireworks</t>
  </si>
  <si>
    <t>Year 18/19</t>
  </si>
  <si>
    <t>Year 19/20</t>
  </si>
  <si>
    <t xml:space="preserve">Actual </t>
  </si>
  <si>
    <t>To date</t>
  </si>
  <si>
    <t>STANTON PARISH COUNCIL BUDGET PLANNER- 2020-21</t>
  </si>
  <si>
    <t>20-21 proposals and comments</t>
  </si>
  <si>
    <t>Year 20/21</t>
  </si>
  <si>
    <t>Consider budget for replacement lap top (5 yrs old)</t>
  </si>
  <si>
    <t>Yr End Est</t>
  </si>
  <si>
    <t>To be allocated</t>
  </si>
  <si>
    <t>Contract renewal due Feb 21</t>
  </si>
  <si>
    <t>No hire fees due to Zoom meetings</t>
  </si>
  <si>
    <t>2 Year contract - no increase expected</t>
  </si>
  <si>
    <t>Tree works required</t>
  </si>
  <si>
    <t>Crime prevention measures required</t>
  </si>
  <si>
    <t>D/D Floodlights £216 pa Pumphouse £312 pa</t>
  </si>
  <si>
    <t>Includes £10.500 for A143 changes</t>
  </si>
  <si>
    <t>No income expected</t>
  </si>
  <si>
    <t>Remaining</t>
  </si>
  <si>
    <t>Income</t>
  </si>
  <si>
    <t>Income Summary</t>
  </si>
  <si>
    <t>Budget Summary</t>
  </si>
  <si>
    <t>Precept</t>
  </si>
  <si>
    <t>Bank Interest</t>
  </si>
  <si>
    <t>Less spend to date</t>
  </si>
  <si>
    <t>Grants</t>
  </si>
  <si>
    <t>less Projections (Est)</t>
  </si>
  <si>
    <t xml:space="preserve">Allotments </t>
  </si>
  <si>
    <t>Under budget estimate</t>
  </si>
  <si>
    <t>Rec Ground - Recycling</t>
  </si>
  <si>
    <t>Rec Ground - Hire</t>
  </si>
  <si>
    <t>Current bank balance</t>
  </si>
  <si>
    <t xml:space="preserve">Rec Ground - Wayleave </t>
  </si>
  <si>
    <t>Utilities -Water refund - VH</t>
  </si>
  <si>
    <t>Projected spend to yr end</t>
  </si>
  <si>
    <t>Utilities - Floodlights</t>
  </si>
  <si>
    <t>Donations</t>
  </si>
  <si>
    <t>Estimate end of year balance</t>
  </si>
  <si>
    <t>Cemetery</t>
  </si>
  <si>
    <t>Fireworks Sales</t>
  </si>
  <si>
    <t>VAT refund</t>
  </si>
  <si>
    <t>Bal at bank 300920</t>
  </si>
  <si>
    <t>19/20</t>
  </si>
  <si>
    <t>20/21</t>
  </si>
  <si>
    <t>to date</t>
  </si>
  <si>
    <t>Electricity refund</t>
  </si>
  <si>
    <t>Greentech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</si>
</sst>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9837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left" vertical="center" wrapText="1"/>
    </xf>
    <xf numFmtId="0" fontId="0" fillId="3" borderId="0" xfId="0" applyFill="1" applyAlignment="1">
      <alignment horizontal="right"/>
    </xf>
    <xf numFmtId="0" fontId="0" fillId="0" borderId="0" xfId="0" applyFill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/>
    <xf numFmtId="0" fontId="0" fillId="0" borderId="2" xfId="0" applyBorder="1"/>
    <xf numFmtId="0" fontId="0" fillId="3" borderId="2" xfId="0" applyFill="1" applyBorder="1" applyAlignment="1">
      <alignment horizontal="right"/>
    </xf>
    <xf numFmtId="0" fontId="0" fillId="0" borderId="2" xfId="0" applyFill="1" applyBorder="1"/>
    <xf numFmtId="0" fontId="1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/>
    <xf numFmtId="0" fontId="3" fillId="6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2" fillId="5" borderId="19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3" borderId="18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/>
    </xf>
    <xf numFmtId="0" fontId="0" fillId="6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0" fontId="0" fillId="3" borderId="20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/>
    </xf>
    <xf numFmtId="0" fontId="2" fillId="5" borderId="16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0" xfId="0" applyFont="1" applyFill="1" applyBorder="1" applyAlignment="1">
      <alignment horizontal="right"/>
    </xf>
    <xf numFmtId="0" fontId="0" fillId="9" borderId="6" xfId="0" applyFont="1" applyFill="1" applyBorder="1" applyAlignment="1">
      <alignment horizontal="right"/>
    </xf>
    <xf numFmtId="0" fontId="1" fillId="0" borderId="21" xfId="0" applyFont="1" applyBorder="1"/>
    <xf numFmtId="0" fontId="0" fillId="0" borderId="4" xfId="0" applyBorder="1" applyAlignment="1">
      <alignment horizontal="left"/>
    </xf>
    <xf numFmtId="0" fontId="5" fillId="0" borderId="9" xfId="0" applyFont="1" applyBorder="1"/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4" borderId="23" xfId="0" applyFill="1" applyBorder="1"/>
    <xf numFmtId="0" fontId="7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5" xfId="0" applyFont="1" applyBorder="1"/>
    <xf numFmtId="49" fontId="6" fillId="4" borderId="25" xfId="0" applyNumberFormat="1" applyFont="1" applyFill="1" applyBorder="1" applyAlignment="1">
      <alignment horizont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7" xfId="0" applyBorder="1"/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0" fillId="0" borderId="28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" fillId="0" borderId="21" xfId="0" applyFont="1" applyBorder="1"/>
    <xf numFmtId="0" fontId="1" fillId="0" borderId="9" xfId="0" applyFont="1" applyBorder="1"/>
    <xf numFmtId="0" fontId="3" fillId="4" borderId="4" xfId="0" applyFont="1" applyFill="1" applyBorder="1"/>
    <xf numFmtId="0" fontId="0" fillId="4" borderId="22" xfId="0" applyFill="1" applyBorder="1" applyAlignment="1">
      <alignment horizontal="right"/>
    </xf>
    <xf numFmtId="0" fontId="0" fillId="7" borderId="22" xfId="0" applyFill="1" applyBorder="1" applyAlignment="1">
      <alignment horizontal="right"/>
    </xf>
    <xf numFmtId="0" fontId="0" fillId="4" borderId="30" xfId="0" applyFill="1" applyBorder="1"/>
    <xf numFmtId="0" fontId="0" fillId="4" borderId="22" xfId="0" applyFill="1" applyBorder="1"/>
    <xf numFmtId="0" fontId="0" fillId="10" borderId="31" xfId="0" applyFill="1" applyBorder="1"/>
    <xf numFmtId="0" fontId="0" fillId="0" borderId="32" xfId="0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Border="1"/>
    <xf numFmtId="0" fontId="1" fillId="0" borderId="18" xfId="0" applyFont="1" applyBorder="1"/>
    <xf numFmtId="0" fontId="0" fillId="0" borderId="9" xfId="0" applyBorder="1"/>
    <xf numFmtId="0" fontId="0" fillId="0" borderId="11" xfId="0" applyBorder="1"/>
    <xf numFmtId="0" fontId="0" fillId="0" borderId="19" xfId="0" applyBorder="1"/>
    <xf numFmtId="0" fontId="0" fillId="0" borderId="29" xfId="0" applyBorder="1"/>
    <xf numFmtId="0" fontId="0" fillId="10" borderId="24" xfId="0" applyFill="1" applyBorder="1" applyAlignment="1">
      <alignment horizontal="right"/>
    </xf>
    <xf numFmtId="0" fontId="0" fillId="10" borderId="2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8377"/>
      <color rgb="FFF641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workbookViewId="0">
      <selection activeCell="J67" sqref="J67"/>
    </sheetView>
  </sheetViews>
  <sheetFormatPr defaultRowHeight="15" x14ac:dyDescent="0.25"/>
  <cols>
    <col min="1" max="1" width="24.5703125" bestFit="1" customWidth="1"/>
    <col min="2" max="4" width="10.7109375" style="1" customWidth="1"/>
    <col min="5" max="5" width="10" customWidth="1"/>
    <col min="6" max="6" width="10.85546875" customWidth="1"/>
    <col min="7" max="7" width="9.28515625" style="68" customWidth="1"/>
    <col min="8" max="8" width="12.28515625" style="68" customWidth="1"/>
    <col min="9" max="9" width="12.5703125" style="68" customWidth="1"/>
    <col min="10" max="10" width="51.5703125" customWidth="1"/>
    <col min="11" max="11" width="10.7109375" customWidth="1"/>
  </cols>
  <sheetData>
    <row r="1" spans="1:11" ht="18.75" customHeight="1" x14ac:dyDescent="0.3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22"/>
    </row>
    <row r="2" spans="1:11" ht="14.1" customHeight="1" thickBot="1" x14ac:dyDescent="0.3">
      <c r="B2" s="7"/>
      <c r="C2" s="2"/>
      <c r="D2" s="2"/>
      <c r="E2" s="2"/>
      <c r="F2" s="2"/>
    </row>
    <row r="3" spans="1:11" ht="14.1" customHeight="1" x14ac:dyDescent="0.25">
      <c r="B3" s="64" t="s">
        <v>38</v>
      </c>
      <c r="C3" s="65"/>
      <c r="D3" s="23" t="s">
        <v>39</v>
      </c>
      <c r="E3" s="24"/>
      <c r="F3" s="64" t="s">
        <v>44</v>
      </c>
      <c r="G3" s="67"/>
      <c r="H3" s="67"/>
      <c r="I3" s="67"/>
      <c r="J3" s="65"/>
    </row>
    <row r="4" spans="1:11" ht="14.1" customHeight="1" x14ac:dyDescent="0.25">
      <c r="B4" s="16" t="s">
        <v>0</v>
      </c>
      <c r="C4" s="17" t="s">
        <v>1</v>
      </c>
      <c r="D4" s="16" t="s">
        <v>0</v>
      </c>
      <c r="E4" s="25" t="s">
        <v>40</v>
      </c>
      <c r="F4" s="27" t="s">
        <v>0</v>
      </c>
      <c r="G4" s="69" t="s">
        <v>41</v>
      </c>
      <c r="H4" s="69" t="s">
        <v>56</v>
      </c>
      <c r="I4" s="69" t="s">
        <v>46</v>
      </c>
      <c r="J4" s="27" t="s">
        <v>43</v>
      </c>
    </row>
    <row r="5" spans="1:11" ht="14.1" customHeight="1" x14ac:dyDescent="0.25">
      <c r="A5" s="10" t="s">
        <v>2</v>
      </c>
      <c r="B5" s="18"/>
      <c r="C5" s="19"/>
      <c r="D5" s="20"/>
      <c r="E5" s="26"/>
      <c r="F5" s="4"/>
      <c r="G5" s="70"/>
      <c r="H5" s="70"/>
      <c r="I5" s="70"/>
      <c r="J5" s="31"/>
    </row>
    <row r="6" spans="1:11" ht="14.1" customHeight="1" x14ac:dyDescent="0.25">
      <c r="A6" s="11" t="s">
        <v>3</v>
      </c>
      <c r="B6" s="38">
        <v>1000</v>
      </c>
      <c r="C6" s="39">
        <v>0</v>
      </c>
      <c r="D6" s="40">
        <v>1000</v>
      </c>
      <c r="E6" s="56">
        <v>500</v>
      </c>
      <c r="F6" s="75">
        <v>1000</v>
      </c>
      <c r="G6" s="40">
        <v>0</v>
      </c>
      <c r="H6" s="40">
        <f>SUM(F6-G6)</f>
        <v>1000</v>
      </c>
      <c r="I6" s="74">
        <v>1000</v>
      </c>
      <c r="J6" s="29" t="s">
        <v>47</v>
      </c>
    </row>
    <row r="7" spans="1:11" ht="14.1" customHeight="1" x14ac:dyDescent="0.25">
      <c r="A7" s="11" t="s">
        <v>4</v>
      </c>
      <c r="B7" s="38">
        <v>200</v>
      </c>
      <c r="C7" s="39">
        <v>200</v>
      </c>
      <c r="D7" s="40">
        <v>200</v>
      </c>
      <c r="E7" s="56">
        <v>320</v>
      </c>
      <c r="F7" s="75">
        <v>400</v>
      </c>
      <c r="G7" s="40">
        <v>0</v>
      </c>
      <c r="H7" s="40">
        <f t="shared" ref="H7:H44" si="0">SUM(F7-G7)</f>
        <v>400</v>
      </c>
      <c r="I7" s="74">
        <v>400</v>
      </c>
      <c r="J7" s="29" t="s">
        <v>47</v>
      </c>
    </row>
    <row r="8" spans="1:11" ht="14.1" customHeight="1" x14ac:dyDescent="0.25">
      <c r="A8" s="12" t="s">
        <v>5</v>
      </c>
      <c r="B8" s="41">
        <f>SUM(B6:B7)</f>
        <v>1200</v>
      </c>
      <c r="C8" s="12">
        <f>SUM(C6:C7)</f>
        <v>200</v>
      </c>
      <c r="D8" s="42">
        <f>SUM(D6:D7)</f>
        <v>1200</v>
      </c>
      <c r="E8" s="35">
        <f>SUM(E6:E7)</f>
        <v>820</v>
      </c>
      <c r="F8" s="59">
        <f>SUM(F6:F7)</f>
        <v>1400</v>
      </c>
      <c r="G8" s="71">
        <f>SUM(G6:G7)</f>
        <v>0</v>
      </c>
      <c r="H8" s="71">
        <f t="shared" si="0"/>
        <v>1400</v>
      </c>
      <c r="I8" s="71">
        <f>SUM(I6:I7)</f>
        <v>1400</v>
      </c>
      <c r="J8" s="30"/>
    </row>
    <row r="9" spans="1:11" ht="14.1" customHeight="1" x14ac:dyDescent="0.25">
      <c r="A9" s="10" t="s">
        <v>6</v>
      </c>
      <c r="B9" s="43"/>
      <c r="C9" s="44"/>
      <c r="D9" s="45"/>
      <c r="E9" s="36"/>
      <c r="F9" s="60"/>
      <c r="G9" s="45"/>
      <c r="H9" s="45">
        <f t="shared" si="0"/>
        <v>0</v>
      </c>
      <c r="I9" s="45"/>
      <c r="J9" s="32"/>
    </row>
    <row r="10" spans="1:11" ht="14.1" customHeight="1" x14ac:dyDescent="0.25">
      <c r="A10" s="11" t="s">
        <v>7</v>
      </c>
      <c r="B10" s="38">
        <v>6500</v>
      </c>
      <c r="C10" s="46">
        <v>6037</v>
      </c>
      <c r="D10" s="40">
        <v>6500</v>
      </c>
      <c r="E10" s="56">
        <v>6693</v>
      </c>
      <c r="F10" s="75">
        <v>8400</v>
      </c>
      <c r="G10" s="40">
        <v>5301</v>
      </c>
      <c r="H10" s="40">
        <f t="shared" si="0"/>
        <v>3099</v>
      </c>
      <c r="I10" s="73">
        <v>8610</v>
      </c>
      <c r="J10" s="29"/>
    </row>
    <row r="11" spans="1:11" ht="14.1" customHeight="1" x14ac:dyDescent="0.25">
      <c r="A11" s="11" t="s">
        <v>8</v>
      </c>
      <c r="B11" s="38">
        <v>350</v>
      </c>
      <c r="C11" s="46">
        <v>515</v>
      </c>
      <c r="D11" s="40">
        <v>400</v>
      </c>
      <c r="E11" s="56">
        <v>451</v>
      </c>
      <c r="F11" s="75">
        <v>400</v>
      </c>
      <c r="G11" s="40">
        <v>236</v>
      </c>
      <c r="H11" s="40">
        <f t="shared" si="0"/>
        <v>164</v>
      </c>
      <c r="I11" s="74">
        <v>375</v>
      </c>
      <c r="J11" s="29" t="s">
        <v>45</v>
      </c>
    </row>
    <row r="12" spans="1:11" ht="14.1" customHeight="1" x14ac:dyDescent="0.25">
      <c r="A12" s="11" t="s">
        <v>9</v>
      </c>
      <c r="B12" s="38">
        <v>480</v>
      </c>
      <c r="C12" s="46">
        <v>417</v>
      </c>
      <c r="D12" s="40">
        <v>400</v>
      </c>
      <c r="E12" s="56">
        <v>312</v>
      </c>
      <c r="F12" s="75">
        <v>400</v>
      </c>
      <c r="G12" s="40">
        <v>182</v>
      </c>
      <c r="H12" s="40">
        <f t="shared" si="0"/>
        <v>218</v>
      </c>
      <c r="I12" s="74">
        <v>325</v>
      </c>
      <c r="J12" s="29" t="s">
        <v>48</v>
      </c>
    </row>
    <row r="13" spans="1:11" ht="14.1" customHeight="1" x14ac:dyDescent="0.25">
      <c r="A13" s="11" t="s">
        <v>10</v>
      </c>
      <c r="B13" s="38">
        <v>800</v>
      </c>
      <c r="C13" s="46">
        <v>85</v>
      </c>
      <c r="D13" s="40">
        <v>800</v>
      </c>
      <c r="E13" s="56">
        <v>381</v>
      </c>
      <c r="F13" s="75">
        <v>800</v>
      </c>
      <c r="G13" s="40">
        <v>252</v>
      </c>
      <c r="H13" s="40">
        <f t="shared" si="0"/>
        <v>548</v>
      </c>
      <c r="I13" s="74">
        <v>400</v>
      </c>
      <c r="J13" s="29"/>
    </row>
    <row r="14" spans="1:11" ht="14.1" customHeight="1" x14ac:dyDescent="0.25">
      <c r="A14" s="13" t="s">
        <v>11</v>
      </c>
      <c r="B14" s="38">
        <v>150</v>
      </c>
      <c r="C14" s="46">
        <v>0</v>
      </c>
      <c r="D14" s="40">
        <v>150</v>
      </c>
      <c r="E14" s="56">
        <v>82</v>
      </c>
      <c r="F14" s="75">
        <v>100</v>
      </c>
      <c r="G14" s="40">
        <v>0</v>
      </c>
      <c r="H14" s="40">
        <f t="shared" si="0"/>
        <v>100</v>
      </c>
      <c r="I14" s="74">
        <v>0</v>
      </c>
      <c r="J14" s="29"/>
    </row>
    <row r="15" spans="1:11" ht="14.1" customHeight="1" x14ac:dyDescent="0.25">
      <c r="A15" s="13" t="s">
        <v>12</v>
      </c>
      <c r="B15" s="38">
        <v>200</v>
      </c>
      <c r="C15" s="46">
        <v>0</v>
      </c>
      <c r="D15" s="40">
        <v>200</v>
      </c>
      <c r="E15" s="56">
        <v>86</v>
      </c>
      <c r="F15" s="75">
        <v>200</v>
      </c>
      <c r="G15" s="40">
        <v>0</v>
      </c>
      <c r="H15" s="40">
        <f t="shared" si="0"/>
        <v>200</v>
      </c>
      <c r="I15" s="74">
        <v>0</v>
      </c>
      <c r="J15" s="29"/>
    </row>
    <row r="16" spans="1:11" ht="14.1" customHeight="1" x14ac:dyDescent="0.25">
      <c r="A16" s="13" t="s">
        <v>13</v>
      </c>
      <c r="B16" s="38">
        <v>250</v>
      </c>
      <c r="C16" s="39">
        <v>0</v>
      </c>
      <c r="D16" s="40">
        <v>250</v>
      </c>
      <c r="E16" s="56">
        <v>229</v>
      </c>
      <c r="F16" s="75">
        <v>250</v>
      </c>
      <c r="G16" s="40">
        <v>0</v>
      </c>
      <c r="H16" s="40">
        <f t="shared" si="0"/>
        <v>250</v>
      </c>
      <c r="I16" s="74">
        <v>200</v>
      </c>
      <c r="J16" s="29"/>
    </row>
    <row r="17" spans="1:10" ht="14.1" customHeight="1" x14ac:dyDescent="0.25">
      <c r="A17" s="11" t="s">
        <v>14</v>
      </c>
      <c r="B17" s="38">
        <v>2500</v>
      </c>
      <c r="C17" s="47">
        <v>1815</v>
      </c>
      <c r="D17" s="40">
        <v>2500</v>
      </c>
      <c r="E17" s="56">
        <v>1883</v>
      </c>
      <c r="F17" s="75">
        <v>2500</v>
      </c>
      <c r="G17" s="40">
        <v>1906</v>
      </c>
      <c r="H17" s="40">
        <f t="shared" si="0"/>
        <v>594</v>
      </c>
      <c r="I17" s="74">
        <v>1906</v>
      </c>
      <c r="J17" s="29"/>
    </row>
    <row r="18" spans="1:10" ht="14.1" customHeight="1" x14ac:dyDescent="0.25">
      <c r="A18" s="11" t="s">
        <v>15</v>
      </c>
      <c r="B18" s="38">
        <v>500</v>
      </c>
      <c r="C18" s="39">
        <v>450</v>
      </c>
      <c r="D18" s="40">
        <v>500</v>
      </c>
      <c r="E18" s="56">
        <v>450</v>
      </c>
      <c r="F18" s="75">
        <v>500</v>
      </c>
      <c r="G18" s="40">
        <v>450</v>
      </c>
      <c r="H18" s="40">
        <f t="shared" si="0"/>
        <v>50</v>
      </c>
      <c r="I18" s="74">
        <v>450</v>
      </c>
      <c r="J18" s="29"/>
    </row>
    <row r="19" spans="1:10" ht="14.1" customHeight="1" x14ac:dyDescent="0.25">
      <c r="A19" s="11" t="s">
        <v>16</v>
      </c>
      <c r="B19" s="38">
        <v>300</v>
      </c>
      <c r="C19" s="39">
        <v>167</v>
      </c>
      <c r="D19" s="40">
        <v>300</v>
      </c>
      <c r="E19" s="56">
        <v>247</v>
      </c>
      <c r="F19" s="75">
        <v>300</v>
      </c>
      <c r="G19" s="40">
        <v>42</v>
      </c>
      <c r="H19" s="40">
        <f t="shared" si="0"/>
        <v>258</v>
      </c>
      <c r="I19" s="74">
        <v>42</v>
      </c>
      <c r="J19" s="29" t="s">
        <v>49</v>
      </c>
    </row>
    <row r="20" spans="1:10" ht="14.1" customHeight="1" x14ac:dyDescent="0.25">
      <c r="A20" s="11" t="s">
        <v>17</v>
      </c>
      <c r="B20" s="38">
        <v>850</v>
      </c>
      <c r="C20" s="39">
        <v>843</v>
      </c>
      <c r="D20" s="40">
        <v>850</v>
      </c>
      <c r="E20" s="56">
        <v>844</v>
      </c>
      <c r="F20" s="75">
        <v>860</v>
      </c>
      <c r="G20" s="40">
        <v>877</v>
      </c>
      <c r="H20" s="40">
        <f t="shared" si="0"/>
        <v>-17</v>
      </c>
      <c r="I20" s="73">
        <v>877</v>
      </c>
      <c r="J20" s="29"/>
    </row>
    <row r="21" spans="1:10" ht="14.1" customHeight="1" x14ac:dyDescent="0.25">
      <c r="A21" s="13" t="s">
        <v>18</v>
      </c>
      <c r="B21" s="38">
        <v>250</v>
      </c>
      <c r="C21" s="39">
        <v>0</v>
      </c>
      <c r="D21" s="40">
        <v>250</v>
      </c>
      <c r="E21" s="56">
        <v>0</v>
      </c>
      <c r="F21" s="75">
        <v>250</v>
      </c>
      <c r="G21" s="40">
        <v>0</v>
      </c>
      <c r="H21" s="40">
        <f t="shared" si="0"/>
        <v>250</v>
      </c>
      <c r="I21" s="74">
        <v>250</v>
      </c>
      <c r="J21" s="29"/>
    </row>
    <row r="22" spans="1:10" ht="14.1" customHeight="1" x14ac:dyDescent="0.25">
      <c r="A22" s="11" t="s">
        <v>29</v>
      </c>
      <c r="B22" s="38">
        <v>20130</v>
      </c>
      <c r="C22" s="39">
        <v>20130</v>
      </c>
      <c r="D22" s="40">
        <v>20130</v>
      </c>
      <c r="E22" s="56">
        <v>20130</v>
      </c>
      <c r="F22" s="75">
        <v>20130</v>
      </c>
      <c r="G22" s="40">
        <v>10065</v>
      </c>
      <c r="H22" s="40">
        <f t="shared" si="0"/>
        <v>10065</v>
      </c>
      <c r="I22" s="74">
        <v>20130</v>
      </c>
      <c r="J22" s="29"/>
    </row>
    <row r="23" spans="1:10" ht="14.1" customHeight="1" x14ac:dyDescent="0.25">
      <c r="A23" s="12" t="s">
        <v>5</v>
      </c>
      <c r="B23" s="48">
        <f>SUM(B10:B22)</f>
        <v>33260</v>
      </c>
      <c r="C23" s="12">
        <f>SUM(C10:C22)</f>
        <v>30459</v>
      </c>
      <c r="D23" s="42">
        <f>SUM(D10:D22)</f>
        <v>33230</v>
      </c>
      <c r="E23" s="35">
        <f>SUM(E10:E22)</f>
        <v>31788</v>
      </c>
      <c r="F23" s="61">
        <f>SUM(F10:F22)</f>
        <v>35090</v>
      </c>
      <c r="G23" s="42">
        <f>SUM(G10:G22)</f>
        <v>19311</v>
      </c>
      <c r="H23" s="42">
        <f t="shared" si="0"/>
        <v>15779</v>
      </c>
      <c r="I23" s="42">
        <f>SUM(I10:I22)</f>
        <v>33565</v>
      </c>
      <c r="J23" s="33"/>
    </row>
    <row r="24" spans="1:10" ht="14.1" customHeight="1" x14ac:dyDescent="0.25">
      <c r="A24" s="10" t="s">
        <v>19</v>
      </c>
      <c r="B24" s="43"/>
      <c r="C24" s="44"/>
      <c r="D24" s="45"/>
      <c r="E24" s="36"/>
      <c r="F24" s="60"/>
      <c r="G24" s="45"/>
      <c r="H24" s="45">
        <f t="shared" si="0"/>
        <v>0</v>
      </c>
      <c r="I24" s="45"/>
      <c r="J24" s="32"/>
    </row>
    <row r="25" spans="1:10" ht="14.1" customHeight="1" x14ac:dyDescent="0.25">
      <c r="A25" s="11" t="s">
        <v>20</v>
      </c>
      <c r="B25" s="38">
        <v>500</v>
      </c>
      <c r="C25" s="39">
        <v>0</v>
      </c>
      <c r="D25" s="40">
        <v>500</v>
      </c>
      <c r="E25" s="56">
        <v>0</v>
      </c>
      <c r="F25" s="75">
        <v>500</v>
      </c>
      <c r="G25" s="40">
        <v>0</v>
      </c>
      <c r="H25" s="40">
        <f t="shared" si="0"/>
        <v>500</v>
      </c>
      <c r="I25" s="74">
        <v>0</v>
      </c>
      <c r="J25" s="29"/>
    </row>
    <row r="26" spans="1:10" ht="14.1" customHeight="1" x14ac:dyDescent="0.25">
      <c r="A26" s="11" t="s">
        <v>21</v>
      </c>
      <c r="B26" s="38">
        <v>2000</v>
      </c>
      <c r="C26" s="47">
        <v>1148</v>
      </c>
      <c r="D26" s="40">
        <v>1300</v>
      </c>
      <c r="E26" s="56">
        <v>1148</v>
      </c>
      <c r="F26" s="75">
        <v>1300</v>
      </c>
      <c r="G26" s="40">
        <v>597</v>
      </c>
      <c r="H26" s="40">
        <f t="shared" si="0"/>
        <v>703</v>
      </c>
      <c r="I26" s="74">
        <v>1193</v>
      </c>
      <c r="J26" s="29" t="s">
        <v>50</v>
      </c>
    </row>
    <row r="27" spans="1:10" ht="14.1" customHeight="1" x14ac:dyDescent="0.25">
      <c r="A27" s="11" t="s">
        <v>22</v>
      </c>
      <c r="B27" s="38">
        <v>80</v>
      </c>
      <c r="C27" s="39">
        <v>50</v>
      </c>
      <c r="D27" s="40">
        <v>70</v>
      </c>
      <c r="E27" s="56">
        <v>40</v>
      </c>
      <c r="F27" s="75">
        <v>70</v>
      </c>
      <c r="G27" s="40">
        <v>26</v>
      </c>
      <c r="H27" s="40">
        <f t="shared" si="0"/>
        <v>44</v>
      </c>
      <c r="I27" s="74">
        <v>46</v>
      </c>
      <c r="J27" s="28"/>
    </row>
    <row r="28" spans="1:10" ht="14.1" customHeight="1" x14ac:dyDescent="0.25">
      <c r="A28" s="11" t="s">
        <v>23</v>
      </c>
      <c r="B28" s="38">
        <v>500</v>
      </c>
      <c r="C28" s="39">
        <v>116</v>
      </c>
      <c r="D28" s="40">
        <v>500</v>
      </c>
      <c r="E28" s="56">
        <v>0</v>
      </c>
      <c r="F28" s="75">
        <v>500</v>
      </c>
      <c r="G28" s="40">
        <v>16</v>
      </c>
      <c r="H28" s="40">
        <f t="shared" si="0"/>
        <v>484</v>
      </c>
      <c r="I28" s="73">
        <v>801</v>
      </c>
      <c r="J28" s="29" t="s">
        <v>51</v>
      </c>
    </row>
    <row r="29" spans="1:10" ht="14.1" customHeight="1" x14ac:dyDescent="0.25">
      <c r="A29" s="12" t="s">
        <v>5</v>
      </c>
      <c r="B29" s="48">
        <f>SUM(B25:B28)</f>
        <v>3080</v>
      </c>
      <c r="C29" s="12">
        <f>SUM(C25:C28)</f>
        <v>1314</v>
      </c>
      <c r="D29" s="42">
        <f>SUM(D25:D28)</f>
        <v>2370</v>
      </c>
      <c r="E29" s="35">
        <f>SUM(E25:E28)</f>
        <v>1188</v>
      </c>
      <c r="F29" s="61">
        <f>SUM(F25:F28)</f>
        <v>2370</v>
      </c>
      <c r="G29" s="42">
        <f>SUM(G25:G28)</f>
        <v>639</v>
      </c>
      <c r="H29" s="42">
        <f t="shared" si="0"/>
        <v>1731</v>
      </c>
      <c r="I29" s="42">
        <f>SUM(I25:I28)</f>
        <v>2040</v>
      </c>
      <c r="J29" s="33"/>
    </row>
    <row r="30" spans="1:10" ht="14.1" customHeight="1" x14ac:dyDescent="0.25">
      <c r="A30" s="14" t="s">
        <v>32</v>
      </c>
      <c r="B30" s="43"/>
      <c r="C30" s="44"/>
      <c r="D30" s="45"/>
      <c r="E30" s="36"/>
      <c r="F30" s="60"/>
      <c r="G30" s="45"/>
      <c r="H30" s="45">
        <f t="shared" si="0"/>
        <v>0</v>
      </c>
      <c r="I30" s="45"/>
      <c r="J30" s="32"/>
    </row>
    <row r="31" spans="1:10" ht="14.1" customHeight="1" x14ac:dyDescent="0.25">
      <c r="A31" s="15" t="s">
        <v>24</v>
      </c>
      <c r="B31" s="49">
        <v>6000</v>
      </c>
      <c r="C31" s="39">
        <v>6186</v>
      </c>
      <c r="D31" s="40">
        <v>6500</v>
      </c>
      <c r="E31" s="56">
        <v>6471</v>
      </c>
      <c r="F31" s="75">
        <v>7000</v>
      </c>
      <c r="G31" s="40">
        <v>3968</v>
      </c>
      <c r="H31" s="40">
        <f t="shared" si="0"/>
        <v>3032</v>
      </c>
      <c r="I31" s="74">
        <v>6802</v>
      </c>
      <c r="J31" s="29"/>
    </row>
    <row r="32" spans="1:10" ht="14.1" customHeight="1" x14ac:dyDescent="0.25">
      <c r="A32" s="11" t="s">
        <v>25</v>
      </c>
      <c r="B32" s="38">
        <v>700</v>
      </c>
      <c r="C32" s="39">
        <v>218</v>
      </c>
      <c r="D32" s="40">
        <v>500</v>
      </c>
      <c r="E32" s="56">
        <v>483</v>
      </c>
      <c r="F32" s="75">
        <v>500</v>
      </c>
      <c r="G32" s="40">
        <v>301</v>
      </c>
      <c r="H32" s="40">
        <f t="shared" si="0"/>
        <v>199</v>
      </c>
      <c r="I32" s="74">
        <v>420</v>
      </c>
      <c r="J32" s="29"/>
    </row>
    <row r="33" spans="1:11" ht="14.1" customHeight="1" x14ac:dyDescent="0.25">
      <c r="A33" s="15" t="s">
        <v>33</v>
      </c>
      <c r="B33" s="38">
        <v>345</v>
      </c>
      <c r="C33" s="39">
        <v>0</v>
      </c>
      <c r="D33" s="40">
        <v>545</v>
      </c>
      <c r="E33" s="56">
        <v>0</v>
      </c>
      <c r="F33" s="75">
        <v>35</v>
      </c>
      <c r="G33" s="40">
        <v>0</v>
      </c>
      <c r="H33" s="40">
        <f t="shared" si="0"/>
        <v>35</v>
      </c>
      <c r="I33" s="74">
        <v>0</v>
      </c>
      <c r="J33" s="29"/>
    </row>
    <row r="34" spans="1:11" ht="14.1" customHeight="1" x14ac:dyDescent="0.25">
      <c r="A34" s="11" t="s">
        <v>26</v>
      </c>
      <c r="B34" s="38">
        <v>7000</v>
      </c>
      <c r="C34" s="46">
        <v>7203</v>
      </c>
      <c r="D34" s="40">
        <v>5500</v>
      </c>
      <c r="E34" s="56">
        <v>2547</v>
      </c>
      <c r="F34" s="75">
        <v>10000</v>
      </c>
      <c r="G34" s="40">
        <v>6454</v>
      </c>
      <c r="H34" s="40">
        <f t="shared" si="0"/>
        <v>3546</v>
      </c>
      <c r="I34" s="74">
        <v>6700</v>
      </c>
      <c r="J34" s="29"/>
    </row>
    <row r="35" spans="1:11" ht="14.1" customHeight="1" x14ac:dyDescent="0.25">
      <c r="A35" s="11" t="s">
        <v>34</v>
      </c>
      <c r="B35" s="38">
        <v>1500</v>
      </c>
      <c r="C35" s="46">
        <v>1494</v>
      </c>
      <c r="D35" s="40">
        <v>1500</v>
      </c>
      <c r="E35" s="56">
        <v>9234</v>
      </c>
      <c r="F35" s="75">
        <v>1500</v>
      </c>
      <c r="G35" s="40">
        <v>777</v>
      </c>
      <c r="H35" s="40">
        <f t="shared" si="0"/>
        <v>723</v>
      </c>
      <c r="I35" s="73">
        <v>1555</v>
      </c>
      <c r="J35" s="29" t="s">
        <v>50</v>
      </c>
    </row>
    <row r="36" spans="1:11" ht="14.1" customHeight="1" x14ac:dyDescent="0.25">
      <c r="A36" s="11" t="s">
        <v>27</v>
      </c>
      <c r="B36" s="38">
        <v>2300</v>
      </c>
      <c r="C36" s="47">
        <v>2546</v>
      </c>
      <c r="D36" s="40">
        <v>2750</v>
      </c>
      <c r="E36" s="56">
        <v>5</v>
      </c>
      <c r="F36" s="75">
        <v>2750</v>
      </c>
      <c r="G36" s="40">
        <v>1324</v>
      </c>
      <c r="H36" s="40">
        <f t="shared" si="0"/>
        <v>1426</v>
      </c>
      <c r="I36" s="74">
        <v>2648</v>
      </c>
      <c r="J36" s="29" t="s">
        <v>50</v>
      </c>
    </row>
    <row r="37" spans="1:11" ht="14.1" customHeight="1" x14ac:dyDescent="0.25">
      <c r="A37" s="11" t="s">
        <v>28</v>
      </c>
      <c r="B37" s="38">
        <v>5</v>
      </c>
      <c r="C37" s="39">
        <v>5</v>
      </c>
      <c r="D37" s="40">
        <v>5</v>
      </c>
      <c r="E37" s="56">
        <v>1187</v>
      </c>
      <c r="F37" s="75">
        <v>5</v>
      </c>
      <c r="G37" s="40">
        <v>5</v>
      </c>
      <c r="H37" s="40">
        <f t="shared" si="0"/>
        <v>0</v>
      </c>
      <c r="I37" s="73">
        <v>255</v>
      </c>
      <c r="J37" s="29" t="s">
        <v>52</v>
      </c>
    </row>
    <row r="38" spans="1:11" ht="14.1" customHeight="1" x14ac:dyDescent="0.25">
      <c r="A38" s="11" t="s">
        <v>22</v>
      </c>
      <c r="B38" s="38">
        <v>300</v>
      </c>
      <c r="C38" s="39">
        <v>1955</v>
      </c>
      <c r="D38" s="40">
        <v>550</v>
      </c>
      <c r="E38" s="56">
        <v>391</v>
      </c>
      <c r="F38" s="75">
        <v>500</v>
      </c>
      <c r="G38" s="40">
        <v>35</v>
      </c>
      <c r="H38" s="40">
        <f t="shared" si="0"/>
        <v>465</v>
      </c>
      <c r="I38" s="74">
        <v>260</v>
      </c>
      <c r="J38" s="29"/>
    </row>
    <row r="39" spans="1:11" ht="14.1" customHeight="1" x14ac:dyDescent="0.25">
      <c r="A39" s="11" t="s">
        <v>35</v>
      </c>
      <c r="B39" s="38">
        <v>350</v>
      </c>
      <c r="C39" s="46">
        <v>88</v>
      </c>
      <c r="D39" s="40">
        <v>350</v>
      </c>
      <c r="E39" s="57">
        <v>3585</v>
      </c>
      <c r="F39" s="75">
        <v>350</v>
      </c>
      <c r="G39" s="40">
        <v>295</v>
      </c>
      <c r="H39" s="40">
        <f t="shared" si="0"/>
        <v>55</v>
      </c>
      <c r="I39" s="73">
        <v>500</v>
      </c>
      <c r="J39" s="29" t="s">
        <v>53</v>
      </c>
    </row>
    <row r="40" spans="1:11" ht="14.1" customHeight="1" x14ac:dyDescent="0.25">
      <c r="A40" s="11" t="s">
        <v>30</v>
      </c>
      <c r="B40" s="49">
        <v>2500</v>
      </c>
      <c r="C40" s="39">
        <v>10085</v>
      </c>
      <c r="D40" s="40">
        <v>2500</v>
      </c>
      <c r="E40" s="56">
        <v>1495</v>
      </c>
      <c r="F40" s="75">
        <v>3000</v>
      </c>
      <c r="G40" s="40">
        <v>1200</v>
      </c>
      <c r="H40" s="40">
        <f t="shared" si="0"/>
        <v>1800</v>
      </c>
      <c r="I40" s="74">
        <v>1300</v>
      </c>
      <c r="J40" s="29"/>
    </row>
    <row r="41" spans="1:11" ht="14.1" customHeight="1" x14ac:dyDescent="0.25">
      <c r="A41" s="13" t="s">
        <v>36</v>
      </c>
      <c r="B41" s="38">
        <v>6000</v>
      </c>
      <c r="C41" s="39">
        <v>4607</v>
      </c>
      <c r="D41" s="40">
        <v>10500</v>
      </c>
      <c r="E41" s="58">
        <v>16042</v>
      </c>
      <c r="F41" s="75">
        <v>11500</v>
      </c>
      <c r="G41" s="40">
        <v>14984</v>
      </c>
      <c r="H41" s="40">
        <f t="shared" si="0"/>
        <v>-3484</v>
      </c>
      <c r="I41" s="73">
        <v>20247</v>
      </c>
      <c r="J41" s="29" t="s">
        <v>54</v>
      </c>
    </row>
    <row r="42" spans="1:11" ht="14.1" customHeight="1" thickBot="1" x14ac:dyDescent="0.3">
      <c r="A42" s="13" t="s">
        <v>37</v>
      </c>
      <c r="B42" s="50">
        <v>0</v>
      </c>
      <c r="C42" s="51">
        <v>2796</v>
      </c>
      <c r="D42" s="40">
        <v>0</v>
      </c>
      <c r="E42" s="57">
        <v>3255</v>
      </c>
      <c r="F42" s="76">
        <v>0</v>
      </c>
      <c r="G42" s="40">
        <v>2320</v>
      </c>
      <c r="H42" s="40">
        <f t="shared" si="0"/>
        <v>-2320</v>
      </c>
      <c r="I42" s="73">
        <v>2320</v>
      </c>
      <c r="J42" s="29" t="s">
        <v>55</v>
      </c>
    </row>
    <row r="43" spans="1:11" ht="14.1" customHeight="1" x14ac:dyDescent="0.25">
      <c r="A43" s="5" t="s">
        <v>5</v>
      </c>
      <c r="B43" s="52">
        <f>SUM(B31:B42)</f>
        <v>27000</v>
      </c>
      <c r="C43" s="53">
        <f>SUM(C31:C42)</f>
        <v>37183</v>
      </c>
      <c r="D43" s="42">
        <f>SUM(D31:D42)</f>
        <v>31200</v>
      </c>
      <c r="E43" s="37">
        <f>SUM(E31:E42)</f>
        <v>44695</v>
      </c>
      <c r="F43" s="62">
        <f t="shared" ref="F43" si="1">SUM(F31:F42)</f>
        <v>37140</v>
      </c>
      <c r="G43" s="42">
        <f>SUM(G31:G42)</f>
        <v>31663</v>
      </c>
      <c r="H43" s="42">
        <f t="shared" si="0"/>
        <v>5477</v>
      </c>
      <c r="I43" s="42">
        <f>SUM(I31:I42)</f>
        <v>43007</v>
      </c>
      <c r="J43" s="33"/>
    </row>
    <row r="44" spans="1:11" ht="14.1" customHeight="1" thickBot="1" x14ac:dyDescent="0.3">
      <c r="A44" s="6" t="s">
        <v>31</v>
      </c>
      <c r="B44" s="54">
        <f>SUM(B8,B23,B29,B43)</f>
        <v>64540</v>
      </c>
      <c r="C44" s="55">
        <f>SUM(C8,C23,C29,C43)</f>
        <v>69156</v>
      </c>
      <c r="D44" s="55">
        <f>SUM(D8,D23,D29,D43)</f>
        <v>68000</v>
      </c>
      <c r="E44" s="34">
        <f>SUM(E8,E23,E29,E43)</f>
        <v>78491</v>
      </c>
      <c r="F44" s="63">
        <f t="shared" ref="F44:I44" si="2">SUM(F8,F23,F29,F43)</f>
        <v>76000</v>
      </c>
      <c r="G44" s="55">
        <f t="shared" si="2"/>
        <v>51613</v>
      </c>
      <c r="H44" s="72">
        <f t="shared" si="0"/>
        <v>24387</v>
      </c>
      <c r="I44" s="72">
        <f t="shared" si="2"/>
        <v>80012</v>
      </c>
      <c r="J44" s="29"/>
    </row>
    <row r="45" spans="1:11" x14ac:dyDescent="0.25">
      <c r="B45" s="8"/>
      <c r="C45" s="8"/>
      <c r="D45" s="21"/>
      <c r="E45" s="8"/>
      <c r="F45" s="8"/>
      <c r="J45" s="9"/>
    </row>
    <row r="46" spans="1:11" x14ac:dyDescent="0.25">
      <c r="D46" s="8"/>
      <c r="E46" s="1"/>
      <c r="F46" s="1"/>
      <c r="J46" s="1"/>
      <c r="K46" s="1"/>
    </row>
    <row r="47" spans="1:11" ht="15.75" thickBot="1" x14ac:dyDescent="0.3">
      <c r="A47" s="3" t="s">
        <v>57</v>
      </c>
      <c r="C47" s="88" t="s">
        <v>82</v>
      </c>
      <c r="E47" s="1"/>
      <c r="F47" s="1"/>
      <c r="J47" s="1"/>
      <c r="K47" s="1"/>
    </row>
    <row r="48" spans="1:11" x14ac:dyDescent="0.25">
      <c r="A48" s="77" t="s">
        <v>58</v>
      </c>
      <c r="B48" s="78" t="s">
        <v>80</v>
      </c>
      <c r="C48" s="86" t="s">
        <v>81</v>
      </c>
      <c r="F48" s="98" t="s">
        <v>59</v>
      </c>
      <c r="G48" s="109"/>
      <c r="H48" s="109"/>
      <c r="I48" s="100"/>
    </row>
    <row r="49" spans="1:9" x14ac:dyDescent="0.25">
      <c r="A49" s="79" t="s">
        <v>60</v>
      </c>
      <c r="B49" s="89">
        <v>67000</v>
      </c>
      <c r="C49" s="87">
        <v>70000</v>
      </c>
      <c r="F49" s="80" t="s">
        <v>0</v>
      </c>
      <c r="G49" s="81"/>
      <c r="H49" s="81"/>
      <c r="I49" s="101">
        <v>76000</v>
      </c>
    </row>
    <row r="50" spans="1:9" x14ac:dyDescent="0.25">
      <c r="A50" s="79" t="s">
        <v>61</v>
      </c>
      <c r="B50" s="89">
        <v>40</v>
      </c>
      <c r="C50" s="87">
        <v>19</v>
      </c>
      <c r="F50" s="80" t="s">
        <v>62</v>
      </c>
      <c r="G50" s="81"/>
      <c r="H50" s="81"/>
      <c r="I50" s="101">
        <v>-51613</v>
      </c>
    </row>
    <row r="51" spans="1:9" x14ac:dyDescent="0.25">
      <c r="A51" s="79" t="s">
        <v>63</v>
      </c>
      <c r="B51" s="89"/>
      <c r="C51" s="87">
        <v>750</v>
      </c>
      <c r="F51" s="80" t="s">
        <v>64</v>
      </c>
      <c r="G51" s="81"/>
      <c r="H51" s="81"/>
      <c r="I51" s="101">
        <v>-28399</v>
      </c>
    </row>
    <row r="52" spans="1:9" x14ac:dyDescent="0.25">
      <c r="A52" s="79" t="s">
        <v>65</v>
      </c>
      <c r="B52" s="91">
        <v>77</v>
      </c>
      <c r="C52" s="87">
        <v>25</v>
      </c>
      <c r="F52" s="80" t="s">
        <v>66</v>
      </c>
      <c r="G52" s="81"/>
      <c r="H52" s="81"/>
      <c r="I52" s="102">
        <f>SUM(I49:I51)</f>
        <v>-4012</v>
      </c>
    </row>
    <row r="53" spans="1:9" x14ac:dyDescent="0.25">
      <c r="A53" s="79" t="s">
        <v>67</v>
      </c>
      <c r="B53" s="89">
        <v>2283</v>
      </c>
      <c r="C53" s="87">
        <v>1363</v>
      </c>
      <c r="F53" s="110"/>
      <c r="G53" s="108"/>
      <c r="H53" s="108"/>
      <c r="I53" s="103"/>
    </row>
    <row r="54" spans="1:9" x14ac:dyDescent="0.25">
      <c r="A54" s="79" t="s">
        <v>68</v>
      </c>
      <c r="B54" s="89"/>
      <c r="C54" s="87"/>
      <c r="F54" s="99" t="s">
        <v>69</v>
      </c>
      <c r="G54" s="107"/>
      <c r="H54" s="107"/>
      <c r="I54" s="104"/>
    </row>
    <row r="55" spans="1:9" x14ac:dyDescent="0.25">
      <c r="A55" s="79" t="s">
        <v>70</v>
      </c>
      <c r="B55" s="89">
        <v>82</v>
      </c>
      <c r="C55" s="87">
        <v>82</v>
      </c>
      <c r="F55" s="80" t="s">
        <v>79</v>
      </c>
      <c r="G55" s="81"/>
      <c r="H55" s="81"/>
      <c r="I55" s="104">
        <v>78862.17</v>
      </c>
    </row>
    <row r="56" spans="1:9" x14ac:dyDescent="0.25">
      <c r="A56" s="79" t="s">
        <v>71</v>
      </c>
      <c r="B56" s="89">
        <v>887</v>
      </c>
      <c r="C56" s="87"/>
      <c r="F56" s="80" t="s">
        <v>72</v>
      </c>
      <c r="G56" s="81"/>
      <c r="H56" s="81"/>
      <c r="I56" s="104">
        <v>-28399</v>
      </c>
    </row>
    <row r="57" spans="1:9" x14ac:dyDescent="0.25">
      <c r="A57" s="79" t="s">
        <v>73</v>
      </c>
      <c r="B57" s="89">
        <v>85</v>
      </c>
      <c r="C57" s="87">
        <v>106</v>
      </c>
      <c r="F57" s="110"/>
      <c r="G57" s="108"/>
      <c r="H57" s="108"/>
      <c r="I57" s="82"/>
    </row>
    <row r="58" spans="1:9" ht="15.75" thickBot="1" x14ac:dyDescent="0.3">
      <c r="A58" s="79" t="s">
        <v>74</v>
      </c>
      <c r="B58" s="89">
        <v>120</v>
      </c>
      <c r="C58" s="87"/>
      <c r="F58" s="83" t="s">
        <v>75</v>
      </c>
      <c r="G58" s="84"/>
      <c r="H58" s="84"/>
      <c r="I58" s="105">
        <f>SUM(I55:I57)</f>
        <v>50463.17</v>
      </c>
    </row>
    <row r="59" spans="1:9" ht="16.5" thickTop="1" thickBot="1" x14ac:dyDescent="0.3">
      <c r="A59" s="79" t="s">
        <v>76</v>
      </c>
      <c r="B59" s="89">
        <v>1004</v>
      </c>
      <c r="C59" s="87">
        <v>710</v>
      </c>
      <c r="F59" s="111"/>
      <c r="G59" s="112"/>
      <c r="H59" s="112"/>
      <c r="I59" s="106"/>
    </row>
    <row r="60" spans="1:9" x14ac:dyDescent="0.25">
      <c r="A60" s="79" t="s">
        <v>77</v>
      </c>
      <c r="B60" s="92">
        <v>4189</v>
      </c>
      <c r="C60" s="87"/>
      <c r="D60" s="94"/>
      <c r="E60" s="94"/>
      <c r="F60" s="96"/>
    </row>
    <row r="61" spans="1:9" x14ac:dyDescent="0.25">
      <c r="A61" s="79" t="s">
        <v>78</v>
      </c>
      <c r="B61" s="89">
        <v>7585</v>
      </c>
      <c r="C61" s="87">
        <v>1137</v>
      </c>
      <c r="D61" s="94"/>
      <c r="E61" s="94"/>
      <c r="F61" s="94"/>
    </row>
    <row r="62" spans="1:9" x14ac:dyDescent="0.25">
      <c r="A62" s="85" t="s">
        <v>83</v>
      </c>
      <c r="B62" s="90"/>
      <c r="C62" s="87">
        <v>60</v>
      </c>
      <c r="D62" s="94"/>
      <c r="E62" s="94"/>
      <c r="F62" s="94"/>
    </row>
    <row r="63" spans="1:9" ht="15.75" thickBot="1" x14ac:dyDescent="0.3">
      <c r="A63" s="85" t="s">
        <v>84</v>
      </c>
      <c r="B63" s="90">
        <v>540</v>
      </c>
      <c r="C63" s="93"/>
      <c r="D63" s="94"/>
      <c r="E63" s="94"/>
      <c r="F63" s="94"/>
    </row>
    <row r="64" spans="1:9" ht="15.75" thickBot="1" x14ac:dyDescent="0.3">
      <c r="A64" s="113"/>
      <c r="B64" s="114">
        <f>SUM(B49:B63)</f>
        <v>83892</v>
      </c>
      <c r="C64" s="115">
        <f>SUM(C49:C63)</f>
        <v>74252</v>
      </c>
      <c r="D64" s="94"/>
      <c r="E64" s="94"/>
      <c r="F64" s="97"/>
    </row>
    <row r="65" spans="5:5" x14ac:dyDescent="0.25">
      <c r="E65" s="95"/>
    </row>
  </sheetData>
  <mergeCells count="15"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B3:C3"/>
    <mergeCell ref="A1:J1"/>
    <mergeCell ref="F3:J3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</cp:lastModifiedBy>
  <cp:lastPrinted>2020-10-16T15:07:35Z</cp:lastPrinted>
  <dcterms:created xsi:type="dcterms:W3CDTF">2016-11-12T20:36:32Z</dcterms:created>
  <dcterms:modified xsi:type="dcterms:W3CDTF">2020-10-16T18:36:23Z</dcterms:modified>
</cp:coreProperties>
</file>